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<sst xmlns="http://schemas.openxmlformats.org/spreadsheetml/2006/main" count="34" uniqueCount="29">
  <si>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18.08.2020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</si>
  <si>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</si>
  <si>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</si>
  <si>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</si>
  <si>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</si>
  <si>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</si>
  <si>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</si>
  <si>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</si>
  <si>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</si>
  <si>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</si>
  <si>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</si>
  <si>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</si>
  <si>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</si>
  <si>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</si>
  <si>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</si>
  <si>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</si>
  <si>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</si>
  <si>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</si>
  <si>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</si>
  <si>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</si>
  <si>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</si>
  <si>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</si>
  <si>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</si>
  <si>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</si>
  <si>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 xml:space="preserve">  Уральский федеральный округ</t>
  </si>
  <si>
    <t>2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</si>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</sst>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3" formatCode="_-* #,##0.00_-;\-* #,##0.00_-;_-* &quot;-&quot;??_-;_-@_-"/>
    <numFmt numFmtId="41" formatCode="_-* #,##0_-;\-* #,##0_-;_-* &quot;-&quot;_-;_-@_-"/>
    <numFmt numFmtId="178" formatCode="0.000"/>
    <numFmt numFmtId="179" formatCode="0.0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25" borderId="3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0" borderId="3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3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4" borderId="30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8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8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8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9" fontId="1" fillId="0" borderId="0" xfId="34" applyNumberFormat="1"/>
    <xf numFmtId="2" fontId="5" fillId="0" borderId="21" xfId="34" applyNumberFormat="1" applyFont="1" applyBorder="1"/>
    <xf numFmtId="178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9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8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9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I21" sqref="I21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933137</v>
      </c>
      <c r="E5" s="22">
        <f t="shared" ref="E5:E14" si="0">D5*1000/C5</f>
        <v>6.35889724916058</v>
      </c>
      <c r="F5" s="23"/>
      <c r="G5" s="24">
        <f>D5*100/C5</f>
        <v>0.635889724916058</v>
      </c>
      <c r="H5" s="21">
        <f>H6+H8+H9+H10+H11+H12+H13+H14</f>
        <v>15907</v>
      </c>
      <c r="I5" s="60">
        <f t="shared" ref="I5:I14" si="1">H5*100/D5</f>
        <v>1.70468002018996</v>
      </c>
      <c r="J5" s="61">
        <f>H5/(C5/100000)</f>
        <v>10.8398850910849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429064</v>
      </c>
      <c r="E6" s="22">
        <f t="shared" si="0"/>
        <v>10.8790445151006</v>
      </c>
      <c r="F6" s="23">
        <v>1</v>
      </c>
      <c r="G6" s="26">
        <f>D6*100/C6</f>
        <v>1.08790445151006</v>
      </c>
      <c r="H6" s="27">
        <v>7283</v>
      </c>
      <c r="I6" s="65">
        <f t="shared" si="1"/>
        <v>1.69741577014152</v>
      </c>
      <c r="J6" s="61">
        <f t="shared" ref="J6:J14" si="2">H6/(C6/100000)</f>
        <v>18.4662617240034</v>
      </c>
      <c r="K6" s="62">
        <v>2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253757</v>
      </c>
      <c r="E7" s="22">
        <f t="shared" si="0"/>
        <v>19.992726393752</v>
      </c>
      <c r="F7" s="23"/>
      <c r="G7" s="26">
        <f>D7*100/C7</f>
        <v>1.9992726393752</v>
      </c>
      <c r="H7" s="32">
        <v>4677</v>
      </c>
      <c r="I7" s="60">
        <f t="shared" si="1"/>
        <v>1.84310186517022</v>
      </c>
      <c r="J7" s="61">
        <f t="shared" si="2"/>
        <v>36.8486313061623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86230</v>
      </c>
      <c r="E8" s="22">
        <f t="shared" si="0"/>
        <v>6.16930025125071</v>
      </c>
      <c r="F8" s="23">
        <v>3</v>
      </c>
      <c r="G8" s="26">
        <f t="shared" ref="G8:G14" si="3">D8*100/C8</f>
        <v>0.616930025125071</v>
      </c>
      <c r="H8" s="27">
        <v>3024</v>
      </c>
      <c r="I8" s="65">
        <f t="shared" si="1"/>
        <v>3.5069001507596</v>
      </c>
      <c r="J8" s="61">
        <f t="shared" si="2"/>
        <v>21.6351199811923</v>
      </c>
      <c r="K8" s="62">
        <v>1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50181</v>
      </c>
      <c r="E9" s="22">
        <f t="shared" si="0"/>
        <v>3.04752051372228</v>
      </c>
      <c r="F9" s="23">
        <v>8</v>
      </c>
      <c r="G9" s="26">
        <f t="shared" si="3"/>
        <v>0.304752051372228</v>
      </c>
      <c r="H9" s="27">
        <v>681</v>
      </c>
      <c r="I9" s="65">
        <f t="shared" si="1"/>
        <v>1.35708734381539</v>
      </c>
      <c r="J9" s="61">
        <f t="shared" si="2"/>
        <v>4.13575151919028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42391</v>
      </c>
      <c r="E10" s="22">
        <f t="shared" si="0"/>
        <v>4.26953280286555</v>
      </c>
      <c r="F10" s="33" t="s">
        <v>21</v>
      </c>
      <c r="G10" s="26">
        <f t="shared" si="3"/>
        <v>0.426953280286555</v>
      </c>
      <c r="H10" s="27">
        <v>949</v>
      </c>
      <c r="I10" s="65">
        <f t="shared" si="1"/>
        <v>2.23868273926069</v>
      </c>
      <c r="J10" s="61">
        <f t="shared" si="2"/>
        <v>9.55812939048242</v>
      </c>
      <c r="K10" s="62">
        <v>3</v>
      </c>
      <c r="L10" s="66">
        <v>2</v>
      </c>
    </row>
    <row r="11" ht="43.5" customHeight="1" spans="1:12">
      <c r="A11" s="25" t="s">
        <v>22</v>
      </c>
      <c r="B11" s="19">
        <v>14</v>
      </c>
      <c r="C11" s="20">
        <v>29286448</v>
      </c>
      <c r="D11" s="21">
        <v>117502</v>
      </c>
      <c r="E11" s="22">
        <f t="shared" si="0"/>
        <v>4.01216289527498</v>
      </c>
      <c r="F11" s="33" t="s">
        <v>23</v>
      </c>
      <c r="G11" s="26">
        <f t="shared" si="3"/>
        <v>0.401216289527497</v>
      </c>
      <c r="H11" s="27">
        <v>1389</v>
      </c>
      <c r="I11" s="65">
        <f t="shared" si="1"/>
        <v>1.18210753859509</v>
      </c>
      <c r="J11" s="61">
        <f t="shared" si="2"/>
        <v>4.74280800457604</v>
      </c>
      <c r="K11" s="67" t="s">
        <v>23</v>
      </c>
      <c r="L11" s="66" t="s">
        <v>21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78302</v>
      </c>
      <c r="E12" s="22">
        <f t="shared" si="0"/>
        <v>6.33483650390679</v>
      </c>
      <c r="F12" s="34" t="s">
        <v>25</v>
      </c>
      <c r="G12" s="26">
        <f t="shared" si="3"/>
        <v>0.633483650390679</v>
      </c>
      <c r="H12" s="27">
        <v>753</v>
      </c>
      <c r="I12" s="65">
        <f t="shared" si="1"/>
        <v>0.96166126024878</v>
      </c>
      <c r="J12" s="61">
        <f t="shared" si="2"/>
        <v>6.09196685581698</v>
      </c>
      <c r="K12" s="68" t="s">
        <v>19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83126</v>
      </c>
      <c r="E13" s="22">
        <f t="shared" si="0"/>
        <v>4.85574875767345</v>
      </c>
      <c r="F13" s="33" t="s">
        <v>19</v>
      </c>
      <c r="G13" s="26">
        <f t="shared" si="3"/>
        <v>0.485574875767345</v>
      </c>
      <c r="H13" s="27">
        <v>1363</v>
      </c>
      <c r="I13" s="65">
        <f t="shared" si="1"/>
        <v>1.63967952265236</v>
      </c>
      <c r="J13" s="61">
        <f t="shared" si="2"/>
        <v>7.96187180510179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46341</v>
      </c>
      <c r="E14" s="40">
        <f t="shared" si="0"/>
        <v>5.67392715319603</v>
      </c>
      <c r="F14" s="23">
        <v>4</v>
      </c>
      <c r="G14" s="41">
        <f t="shared" si="3"/>
        <v>0.567392715319603</v>
      </c>
      <c r="H14" s="42">
        <v>465</v>
      </c>
      <c r="I14" s="69">
        <f t="shared" si="1"/>
        <v>1.00343108694245</v>
      </c>
      <c r="J14" s="70">
        <f t="shared" si="2"/>
        <v>5.69339489056377</v>
      </c>
      <c r="K14" s="71">
        <v>6</v>
      </c>
      <c r="L14" s="66" t="s">
        <v>23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2020-08-18T10:20:13Z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